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54-П\"/>
    </mc:Choice>
  </mc:AlternateContent>
  <bookViews>
    <workbookView xWindow="120" yWindow="45" windowWidth="18975" windowHeight="11955"/>
  </bookViews>
  <sheets>
    <sheet name="Лист1" sheetId="1" r:id="rId1"/>
    <sheet name="Лист2" sheetId="2" r:id="rId2"/>
  </sheets>
  <definedNames>
    <definedName name="_xlnm.Print_Titles" localSheetId="0">Лист1!$10:$10</definedName>
  </definedNames>
  <calcPr calcId="152511"/>
</workbook>
</file>

<file path=xl/calcChain.xml><?xml version="1.0" encoding="utf-8"?>
<calcChain xmlns="http://schemas.openxmlformats.org/spreadsheetml/2006/main">
  <c r="J48" i="1" l="1"/>
  <c r="J62" i="1" l="1"/>
  <c r="J44" i="1" l="1"/>
  <c r="L44" i="1"/>
  <c r="K44" i="1"/>
  <c r="K54" i="1"/>
  <c r="J54" i="1"/>
  <c r="L54" i="1"/>
  <c r="K58" i="1"/>
  <c r="L58" i="1"/>
  <c r="J58" i="1"/>
  <c r="K52" i="1"/>
  <c r="L52" i="1"/>
  <c r="J52" i="1"/>
  <c r="K50" i="1"/>
  <c r="L50" i="1"/>
  <c r="M50" i="1" s="1"/>
  <c r="J50" i="1"/>
  <c r="L48" i="1"/>
  <c r="K48" i="1"/>
  <c r="K46" i="1"/>
  <c r="L46" i="1"/>
  <c r="J46" i="1"/>
  <c r="M55" i="1"/>
  <c r="M49" i="1"/>
  <c r="M51" i="1"/>
  <c r="M53" i="1"/>
  <c r="M59" i="1"/>
  <c r="M47" i="1"/>
  <c r="M52" i="1" l="1"/>
  <c r="M46" i="1"/>
  <c r="M48" i="1"/>
  <c r="M58" i="1"/>
  <c r="M54" i="1"/>
  <c r="M45" i="1"/>
  <c r="M44" i="1"/>
  <c r="I75" i="1"/>
  <c r="M76" i="1"/>
  <c r="M75" i="1" l="1"/>
  <c r="I62" i="1"/>
  <c r="I71" i="1" l="1"/>
  <c r="J71" i="1"/>
  <c r="K71" i="1"/>
  <c r="H73" i="1" l="1"/>
  <c r="H31" i="1" l="1"/>
  <c r="H13" i="1" s="1"/>
  <c r="H30" i="1"/>
  <c r="H41" i="1"/>
  <c r="M41" i="1" s="1"/>
  <c r="M42" i="1"/>
  <c r="M43" i="1"/>
  <c r="M31" i="1" l="1"/>
  <c r="M30" i="1"/>
  <c r="H38" i="1"/>
  <c r="M38" i="1" s="1"/>
  <c r="H35" i="1"/>
  <c r="M35" i="1" s="1"/>
  <c r="H32" i="1"/>
  <c r="M32" i="1" s="1"/>
  <c r="M33" i="1"/>
  <c r="M34" i="1"/>
  <c r="M36" i="1"/>
  <c r="M37" i="1"/>
  <c r="M39" i="1"/>
  <c r="M40" i="1"/>
  <c r="H29" i="1" l="1"/>
  <c r="M29" i="1" s="1"/>
  <c r="F13" i="1"/>
  <c r="E13" i="1"/>
  <c r="F12" i="1"/>
  <c r="E12" i="1"/>
  <c r="M18" i="1" l="1"/>
  <c r="M19" i="1"/>
  <c r="M21" i="1"/>
  <c r="M22" i="1"/>
  <c r="M24" i="1"/>
  <c r="M25" i="1"/>
  <c r="M27" i="1"/>
  <c r="M28" i="1"/>
  <c r="M63" i="1"/>
  <c r="M65" i="1"/>
  <c r="M66" i="1"/>
  <c r="M68" i="1"/>
  <c r="M72" i="1"/>
  <c r="M74" i="1"/>
  <c r="G26" i="1"/>
  <c r="G23" i="1"/>
  <c r="G20" i="1"/>
  <c r="G17" i="1"/>
  <c r="G15" i="1"/>
  <c r="G12" i="1" s="1"/>
  <c r="G16" i="1"/>
  <c r="G13" i="1" s="1"/>
  <c r="G67" i="1"/>
  <c r="F73" i="1"/>
  <c r="G73" i="1"/>
  <c r="I73" i="1"/>
  <c r="I13" i="1" s="1"/>
  <c r="J73" i="1"/>
  <c r="J13" i="1" s="1"/>
  <c r="K73" i="1"/>
  <c r="L73" i="1"/>
  <c r="E73" i="1"/>
  <c r="F71" i="1"/>
  <c r="G71" i="1"/>
  <c r="H71" i="1"/>
  <c r="L71" i="1"/>
  <c r="E71" i="1"/>
  <c r="F67" i="1"/>
  <c r="H67" i="1"/>
  <c r="H12" i="1" s="1"/>
  <c r="H11" i="1" s="1"/>
  <c r="I67" i="1"/>
  <c r="I12" i="1" s="1"/>
  <c r="J67" i="1"/>
  <c r="J12" i="1" s="1"/>
  <c r="K67" i="1"/>
  <c r="K12" i="1" s="1"/>
  <c r="L67" i="1"/>
  <c r="L12" i="1" s="1"/>
  <c r="E67" i="1"/>
  <c r="F64" i="1"/>
  <c r="G64" i="1"/>
  <c r="E64" i="1"/>
  <c r="F62" i="1"/>
  <c r="G62" i="1"/>
  <c r="H62" i="1"/>
  <c r="K62" i="1"/>
  <c r="L62" i="1"/>
  <c r="L13" i="1" s="1"/>
  <c r="E62" i="1"/>
  <c r="K13" i="1" l="1"/>
  <c r="K11" i="1"/>
  <c r="L11" i="1"/>
  <c r="M12" i="1"/>
  <c r="J11" i="1"/>
  <c r="I11" i="1"/>
  <c r="M64" i="1"/>
  <c r="M67" i="1"/>
  <c r="M62" i="1"/>
  <c r="M71" i="1"/>
  <c r="E11" i="1"/>
  <c r="G14" i="1"/>
  <c r="M73" i="1"/>
  <c r="F11" i="1"/>
  <c r="M16" i="1"/>
  <c r="M15" i="1"/>
  <c r="M17" i="1"/>
  <c r="M20" i="1"/>
  <c r="M23" i="1"/>
  <c r="M26" i="1"/>
  <c r="M14" i="1" l="1"/>
  <c r="M13" i="1"/>
  <c r="G11" i="1"/>
  <c r="M11" i="1" s="1"/>
</calcChain>
</file>

<file path=xl/sharedStrings.xml><?xml version="1.0" encoding="utf-8"?>
<sst xmlns="http://schemas.openxmlformats.org/spreadsheetml/2006/main" count="529" uniqueCount="82">
  <si>
    <t>№ п/п</t>
  </si>
  <si>
    <t>Статус</t>
  </si>
  <si>
    <t>2017 год</t>
  </si>
  <si>
    <t>2018 год</t>
  </si>
  <si>
    <t>2019 год</t>
  </si>
  <si>
    <t>2020 год</t>
  </si>
  <si>
    <t>итого</t>
  </si>
  <si>
    <t>Отдельное мероприятие 1</t>
  </si>
  <si>
    <t>Отдельное мероприятие 2</t>
  </si>
  <si>
    <t>Отдельное мероприятие 4</t>
  </si>
  <si>
    <t>Отдельное мероприятие 5</t>
  </si>
  <si>
    <t>Отдельное мероприятие 6</t>
  </si>
  <si>
    <t>Отдельное мероприятие 7</t>
  </si>
  <si>
    <t>к Государственной программе</t>
  </si>
  <si>
    <t>Приложение № 4</t>
  </si>
  <si>
    <t>Источник финансирования</t>
  </si>
  <si>
    <t>всего</t>
  </si>
  <si>
    <t>федеральный бюджет</t>
  </si>
  <si>
    <t>Отдельное мероприятие 3</t>
  </si>
  <si>
    <t>областной
бюджет</t>
  </si>
  <si>
    <t>Х</t>
  </si>
  <si>
    <t>Расходы (прогноз, факт), тыс. рублей</t>
  </si>
  <si>
    <t>Государственная программа</t>
  </si>
  <si>
    <t>1.1</t>
  </si>
  <si>
    <t>1.2</t>
  </si>
  <si>
    <t>1.3</t>
  </si>
  <si>
    <t>Подпрограмма</t>
  </si>
  <si>
    <t>«Реализация дополнительных мероприятий в сфере занятости населения, направленных на снижение напряженности на рынке труда Кировской области, в 2015 году»</t>
  </si>
  <si>
    <t>-</t>
  </si>
  <si>
    <t>2013 год
(факт)</t>
  </si>
  <si>
    <t>2014 год
(факт)</t>
  </si>
  <si>
    <t>1.4</t>
  </si>
  <si>
    <t>2.1</t>
  </si>
  <si>
    <t>2.2</t>
  </si>
  <si>
    <t>2.3</t>
  </si>
  <si>
    <t>2.4</t>
  </si>
  <si>
    <t>«Квотирование рабочих мест для трудоустройства инвалидов»</t>
  </si>
  <si>
    <t>«Временная занятость работников организаций, находящихся под риском увольнения»</t>
  </si>
  <si>
    <t>«Опережающее профессиональное обучение и стажировка работников организаций, находящихся под риском увольнения, и граждан, ищущих работу»</t>
  </si>
  <si>
    <t>«Стимулирование занятости молодежи при реализации социальных проектов»</t>
  </si>
  <si>
    <t>«Социальная занятость инвалидов»</t>
  </si>
  <si>
    <t>«Реализация дополнительных мероприятий в сфере занятости населения, направленных на снижение напряженности на рынке труда Кировской области, в 2016 году»</t>
  </si>
  <si>
    <t>«Обеспечение временной занятости работников, находящихся под риском увольнения»</t>
  </si>
  <si>
    <t>«Опережающее профессиональное обучение и стажировка (в том числе в другой местности) работников организаций, находящихся под риском увольнения, а также принятых на постоянную работу работников, уволенных из иных организаций в связи с ликвидацией либо сокращением численности или штата работников»</t>
  </si>
  <si>
    <t>«Возмещение работодателям, реализующим программы развития организации, расходов на частичную оплату труда работников, уволенных из иных организаций в связи с ликвидацией либо сокращением численности или штата работников, выпускников профессиональных образовательных организаций»</t>
  </si>
  <si>
    <t>«Возмещение работодателям затрат, связанных с трудоустройством инвалидов, включая создание инфраструктуры, адаптацию на рабочем месте и наставничество»</t>
  </si>
  <si>
    <t>«Реализация мероприятий активной политики занятости населения и повышения качества рабочей силы, в том числе в моногородах»</t>
  </si>
  <si>
    <t>«Реализация дополнительных мероприятий в сфере занятости населения, в том числе в моногородах»</t>
  </si>
  <si>
    <t>«Осуществление социальных выплат гражданам, признанным в установленном порядке безработными»</t>
  </si>
  <si>
    <t>«Определение потребности в привлечении иностранных работников»</t>
  </si>
  <si>
    <t>«Осуществление мониторинга и разработка прогнозных оценок состояния рынка труда»</t>
  </si>
  <si>
    <t>«Обеспечение реализации Государственной программы»</t>
  </si>
  <si>
    <t>2015 год
(факт)</t>
  </si>
  <si>
    <t>РЕСУРСНОЕ ОБЕСПЕЧЕНИЕ</t>
  </si>
  <si>
    <t>реализации Государственной программы за счет всех источников финансирования</t>
  </si>
  <si>
    <t>Отдельное мероприятие 8</t>
  </si>
  <si>
    <t>__________________</t>
  </si>
  <si>
    <t>«Стимулирование создания предприятиями, учреждениями, организациями дополнительных рабочих мест (в том числе специальных) для трудоустройства инвалидов»</t>
  </si>
  <si>
    <t>Х – финансирование не требуется.</t>
  </si>
  <si>
    <t>Отдельное мероприятие 9</t>
  </si>
  <si>
    <t>«Организация сопровождения инвалидов молодого возраста при трудоустройстве»</t>
  </si>
  <si>
    <t>Наименование государственной программы, отдельного мероприятия</t>
  </si>
  <si>
    <t>2016 год
(факт)</t>
  </si>
  <si>
    <t>Приложение № 5</t>
  </si>
  <si>
    <t>«Оказание содействия добровольному переселению в Кировскую область соотечественников, проживающих за рубежом» на 2018 – 2020 годы</t>
  </si>
  <si>
    <t>«Создание правовых и информационных условий, способствующих добровольному переселению в Кировскую область соотечественников, проживающих за рубежом»</t>
  </si>
  <si>
    <t>«Организация приема участников Региональной программы переселения и членов их семей на территории Кировской области»</t>
  </si>
  <si>
    <t>«Обеспечение сферы здравоохранения Кировской области медицинскими работниками из числа участников Региональной программы переселения и членов их семей»</t>
  </si>
  <si>
    <t>«Сопровождение инвалидов молодого возраста при трудоустройстве» на 2018 – 2020 годы»</t>
  </si>
  <si>
    <t>«Возмещение работодателям затрат, связанных с трудоустройством инвалидов молодого возраста, включая наставничество»</t>
  </si>
  <si>
    <t>«Организация профессионального обучения и дополнительного профессионального образования, включая обучение в другой местности, безработных инвалидов молодого возраста, а также организация профессиональной ориентации в целях выбора сферы деятельности (профессии), трудоустройства, прохождения профессионального обучения и получения дополнительного профессионального образования»</t>
  </si>
  <si>
    <t>3</t>
  </si>
  <si>
    <t>3.1</t>
  </si>
  <si>
    <t>3.2</t>
  </si>
  <si>
    <t>3.3</t>
  </si>
  <si>
    <t>3.4</t>
  </si>
  <si>
    <t>4</t>
  </si>
  <si>
    <t>4.1</t>
  </si>
  <si>
    <t>4.2</t>
  </si>
  <si>
    <t>4.3</t>
  </si>
  <si>
    <t>«Содействие занятости населения Кировской области» на 2013 – 
2020 годы</t>
  </si>
  <si>
    <t>«Создание условий для адаптации и жизнедеятельности участников Региональной программы переселения и членов их семей на территории Кировской области»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</si>
</sst>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center" vertical="top"/>
    </xf>
    <xf numFmtId="2" fontId="1" fillId="0" borderId="1" xfId="0" applyNumberFormat="1" applyFont="1" applyFill="1" applyBorder="1" applyAlignment="1">
      <alignment horizontal="center" vertical="top"/>
    </xf>
    <xf numFmtId="2" fontId="1" fillId="0" borderId="1" xfId="0" applyNumberFormat="1" applyFont="1" applyFill="1" applyBorder="1" applyAlignment="1">
      <alignment horizontal="center" vertical="top" wrapText="1"/>
    </xf>
    <xf numFmtId="0" fontId="1" fillId="0" borderId="0" xfId="0" applyFont="1" applyFill="1"/>
    <xf numFmtId="0" fontId="1" fillId="0" borderId="1" xfId="0" applyFont="1" applyBorder="1" applyAlignment="1">
      <alignment horizontal="left" vertical="top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" fillId="0" borderId="3" xfId="0" applyFont="1" applyFill="1" applyBorder="1" applyAlignment="1">
      <alignment horizontal="left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2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49" fontId="1" fillId="0" borderId="2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49" fontId="1" fillId="0" borderId="3" xfId="0" applyNumberFormat="1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0"/>
  <sheetViews>
    <sheetView tabSelected="1" zoomScale="90" zoomScaleNormal="90" workbookViewId="0">
      <pane ySplit="1" topLeftCell="A71" activePane="bottomLeft" state="frozen"/>
      <selection pane="bottomLeft" activeCell="E12" sqref="E12"/>
    </sheetView>
  </sheetViews>
  <sheetFormatPr defaultRowHeight="15.75" x14ac:dyDescent="0.25"/>
  <cols>
    <col min="1" max="1" width="5.5703125" style="1" customWidth="1"/>
    <col min="2" max="2" width="17.85546875" style="1" customWidth="1"/>
    <col min="3" max="3" width="38.28515625" style="1" customWidth="1"/>
    <col min="4" max="4" width="17.7109375" style="1" bestFit="1" customWidth="1"/>
    <col min="5" max="6" width="10.7109375" style="1" bestFit="1" customWidth="1"/>
    <col min="7" max="7" width="10.5703125" style="1" customWidth="1"/>
    <col min="8" max="8" width="11.85546875" style="1" bestFit="1" customWidth="1"/>
    <col min="9" max="12" width="10.7109375" style="1" bestFit="1" customWidth="1"/>
    <col min="13" max="13" width="12" style="1" bestFit="1" customWidth="1"/>
    <col min="14" max="14" width="9.140625" style="1"/>
    <col min="15" max="15" width="11.140625" style="1" customWidth="1"/>
    <col min="16" max="16" width="12" style="1" customWidth="1"/>
    <col min="17" max="17" width="11.28515625" style="1" customWidth="1"/>
    <col min="18" max="18" width="10.7109375" style="1" customWidth="1"/>
    <col min="19" max="19" width="11.85546875" style="1" bestFit="1" customWidth="1"/>
    <col min="20" max="16384" width="9.140625" style="1"/>
  </cols>
  <sheetData>
    <row r="1" spans="1:19" ht="23.25" x14ac:dyDescent="0.35">
      <c r="I1" s="55" t="s">
        <v>63</v>
      </c>
      <c r="J1" s="55"/>
      <c r="K1" s="55"/>
      <c r="L1" s="55"/>
      <c r="M1" s="55"/>
    </row>
    <row r="3" spans="1:19" ht="23.25" x14ac:dyDescent="0.35">
      <c r="I3" s="55" t="s">
        <v>14</v>
      </c>
      <c r="J3" s="55"/>
      <c r="K3" s="55"/>
      <c r="L3" s="55"/>
      <c r="M3" s="55"/>
    </row>
    <row r="4" spans="1:19" ht="18.75" customHeight="1" x14ac:dyDescent="0.35">
      <c r="J4" s="15"/>
      <c r="K4" s="15"/>
      <c r="L4" s="16"/>
      <c r="M4" s="16"/>
    </row>
    <row r="5" spans="1:19" s="30" customFormat="1" ht="64.5" customHeight="1" x14ac:dyDescent="0.25">
      <c r="I5" s="58" t="s">
        <v>13</v>
      </c>
      <c r="J5" s="58"/>
      <c r="K5" s="58"/>
      <c r="L5" s="58"/>
      <c r="M5" s="58"/>
    </row>
    <row r="6" spans="1:19" ht="20.25" x14ac:dyDescent="0.3">
      <c r="A6" s="59" t="s">
        <v>53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</row>
    <row r="7" spans="1:19" ht="52.5" customHeight="1" x14ac:dyDescent="0.25">
      <c r="A7" s="56" t="s">
        <v>54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</row>
    <row r="8" spans="1:19" x14ac:dyDescent="0.25">
      <c r="A8" s="41" t="s">
        <v>0</v>
      </c>
      <c r="B8" s="41" t="s">
        <v>1</v>
      </c>
      <c r="C8" s="41" t="s">
        <v>61</v>
      </c>
      <c r="D8" s="41" t="s">
        <v>15</v>
      </c>
      <c r="E8" s="57" t="s">
        <v>21</v>
      </c>
      <c r="F8" s="57"/>
      <c r="G8" s="57"/>
      <c r="H8" s="57"/>
      <c r="I8" s="57"/>
      <c r="J8" s="57"/>
      <c r="K8" s="57"/>
      <c r="L8" s="57"/>
      <c r="M8" s="57"/>
    </row>
    <row r="9" spans="1:19" ht="31.5" x14ac:dyDescent="0.25">
      <c r="A9" s="41"/>
      <c r="B9" s="41"/>
      <c r="C9" s="41"/>
      <c r="D9" s="41"/>
      <c r="E9" s="7" t="s">
        <v>29</v>
      </c>
      <c r="F9" s="7" t="s">
        <v>30</v>
      </c>
      <c r="G9" s="17" t="s">
        <v>52</v>
      </c>
      <c r="H9" s="22" t="s">
        <v>62</v>
      </c>
      <c r="I9" s="5" t="s">
        <v>2</v>
      </c>
      <c r="J9" s="5" t="s">
        <v>3</v>
      </c>
      <c r="K9" s="5" t="s">
        <v>4</v>
      </c>
      <c r="L9" s="5" t="s">
        <v>5</v>
      </c>
      <c r="M9" s="5" t="s">
        <v>6</v>
      </c>
    </row>
    <row r="10" spans="1:19" x14ac:dyDescent="0.25">
      <c r="A10" s="2">
        <v>1</v>
      </c>
      <c r="B10" s="2">
        <v>2</v>
      </c>
      <c r="C10" s="2">
        <v>3</v>
      </c>
      <c r="D10" s="2">
        <v>4</v>
      </c>
      <c r="E10" s="2">
        <v>5</v>
      </c>
      <c r="F10" s="2">
        <v>6</v>
      </c>
      <c r="G10" s="2">
        <v>7</v>
      </c>
      <c r="H10" s="2">
        <v>8</v>
      </c>
      <c r="I10" s="2">
        <v>9</v>
      </c>
      <c r="J10" s="2">
        <v>10</v>
      </c>
      <c r="K10" s="2">
        <v>11</v>
      </c>
      <c r="L10" s="2">
        <v>12</v>
      </c>
      <c r="M10" s="2">
        <v>13</v>
      </c>
    </row>
    <row r="11" spans="1:19" x14ac:dyDescent="0.25">
      <c r="A11" s="41"/>
      <c r="B11" s="40" t="s">
        <v>22</v>
      </c>
      <c r="C11" s="40" t="s">
        <v>80</v>
      </c>
      <c r="D11" s="3" t="s">
        <v>16</v>
      </c>
      <c r="E11" s="10">
        <f>E12+E13</f>
        <v>763110.8</v>
      </c>
      <c r="F11" s="10">
        <f t="shared" ref="F11:G11" si="0">F12+F13</f>
        <v>703016.10000000009</v>
      </c>
      <c r="G11" s="10">
        <f t="shared" si="0"/>
        <v>713323.58</v>
      </c>
      <c r="H11" s="11">
        <f>H12+H13</f>
        <v>728072.7</v>
      </c>
      <c r="I11" s="11">
        <f t="shared" ref="I11:L11" si="1">I12+I13</f>
        <v>628126.30000000005</v>
      </c>
      <c r="J11" s="11">
        <f t="shared" si="1"/>
        <v>639304.69999999995</v>
      </c>
      <c r="K11" s="11">
        <f t="shared" si="1"/>
        <v>665277.69999999995</v>
      </c>
      <c r="L11" s="11">
        <f t="shared" si="1"/>
        <v>673301.4</v>
      </c>
      <c r="M11" s="10">
        <f t="shared" ref="M11:M74" si="2">SUM(E11:L11)</f>
        <v>5513533.2800000003</v>
      </c>
      <c r="O11" s="25"/>
      <c r="P11" s="25"/>
      <c r="Q11" s="25"/>
      <c r="S11" s="24"/>
    </row>
    <row r="12" spans="1:19" ht="31.5" x14ac:dyDescent="0.25">
      <c r="A12" s="41"/>
      <c r="B12" s="40"/>
      <c r="C12" s="40"/>
      <c r="D12" s="3" t="s">
        <v>17</v>
      </c>
      <c r="E12" s="10">
        <f>E65+E68</f>
        <v>391573.30000000005</v>
      </c>
      <c r="F12" s="10">
        <f>F65+F68</f>
        <v>363527.2</v>
      </c>
      <c r="G12" s="10">
        <f>G65+G68+G15</f>
        <v>427345.25</v>
      </c>
      <c r="H12" s="11">
        <f>H30+H67</f>
        <v>447297.79</v>
      </c>
      <c r="I12" s="10">
        <f>I67</f>
        <v>368809.5</v>
      </c>
      <c r="J12" s="11">
        <f t="shared" ref="J12:L12" si="3">J67</f>
        <v>386378.3</v>
      </c>
      <c r="K12" s="11">
        <f t="shared" si="3"/>
        <v>413839.4</v>
      </c>
      <c r="L12" s="11">
        <f t="shared" si="3"/>
        <v>421394.4</v>
      </c>
      <c r="M12" s="10">
        <f t="shared" si="2"/>
        <v>3220165.1399999997</v>
      </c>
      <c r="O12" s="25"/>
      <c r="P12" s="25"/>
      <c r="Q12" s="25"/>
      <c r="S12" s="24"/>
    </row>
    <row r="13" spans="1:19" ht="31.5" x14ac:dyDescent="0.25">
      <c r="A13" s="41"/>
      <c r="B13" s="40"/>
      <c r="C13" s="40"/>
      <c r="D13" s="6" t="s">
        <v>19</v>
      </c>
      <c r="E13" s="10">
        <f>E63+E66+E72+E74</f>
        <v>371537.5</v>
      </c>
      <c r="F13" s="10">
        <f>F63+F66+F72+F74</f>
        <v>339488.9</v>
      </c>
      <c r="G13" s="10">
        <f>G63+G66+G72+G74+G16</f>
        <v>285978.32999999996</v>
      </c>
      <c r="H13" s="11">
        <f>H63+H72+H74+H31</f>
        <v>280774.91000000003</v>
      </c>
      <c r="I13" s="10">
        <f>I62+I71+I73+I75</f>
        <v>259316.8</v>
      </c>
      <c r="J13" s="11">
        <f>J44+J54+J62+J73+J71+J75</f>
        <v>252926.4</v>
      </c>
      <c r="K13" s="11">
        <f>K44+K54+K62+K73+K71+K75</f>
        <v>251438.3</v>
      </c>
      <c r="L13" s="11">
        <f>L44+L54+L62+L73+L71+L75</f>
        <v>251907</v>
      </c>
      <c r="M13" s="10">
        <f t="shared" si="2"/>
        <v>2293368.14</v>
      </c>
      <c r="O13" s="25"/>
      <c r="P13" s="25"/>
      <c r="Q13" s="25"/>
      <c r="S13" s="24"/>
    </row>
    <row r="14" spans="1:19" x14ac:dyDescent="0.25">
      <c r="A14" s="44">
        <v>1</v>
      </c>
      <c r="B14" s="31" t="s">
        <v>26</v>
      </c>
      <c r="C14" s="31" t="s">
        <v>27</v>
      </c>
      <c r="D14" s="9" t="s">
        <v>16</v>
      </c>
      <c r="E14" s="11" t="s">
        <v>28</v>
      </c>
      <c r="F14" s="11" t="s">
        <v>28</v>
      </c>
      <c r="G14" s="11">
        <f t="shared" ref="G14" si="4">G15+G16</f>
        <v>25514.51</v>
      </c>
      <c r="H14" s="11" t="s">
        <v>28</v>
      </c>
      <c r="I14" s="11" t="s">
        <v>28</v>
      </c>
      <c r="J14" s="11" t="s">
        <v>28</v>
      </c>
      <c r="K14" s="11" t="s">
        <v>28</v>
      </c>
      <c r="L14" s="11" t="s">
        <v>28</v>
      </c>
      <c r="M14" s="10">
        <f t="shared" si="2"/>
        <v>25514.51</v>
      </c>
    </row>
    <row r="15" spans="1:19" ht="31.5" x14ac:dyDescent="0.25">
      <c r="A15" s="60"/>
      <c r="B15" s="36"/>
      <c r="C15" s="36"/>
      <c r="D15" s="9" t="s">
        <v>17</v>
      </c>
      <c r="E15" s="11" t="s">
        <v>28</v>
      </c>
      <c r="F15" s="11" t="s">
        <v>28</v>
      </c>
      <c r="G15" s="11">
        <f t="shared" ref="G15" si="5">G18+G21+G24+G27</f>
        <v>24238.78</v>
      </c>
      <c r="H15" s="11" t="s">
        <v>28</v>
      </c>
      <c r="I15" s="11" t="s">
        <v>28</v>
      </c>
      <c r="J15" s="11" t="s">
        <v>28</v>
      </c>
      <c r="K15" s="11" t="s">
        <v>28</v>
      </c>
      <c r="L15" s="11" t="s">
        <v>28</v>
      </c>
      <c r="M15" s="10">
        <f t="shared" si="2"/>
        <v>24238.78</v>
      </c>
      <c r="P15" s="24"/>
      <c r="Q15" s="24"/>
      <c r="R15" s="24"/>
      <c r="S15" s="24"/>
    </row>
    <row r="16" spans="1:19" ht="31.5" x14ac:dyDescent="0.25">
      <c r="A16" s="45"/>
      <c r="B16" s="32"/>
      <c r="C16" s="32"/>
      <c r="D16" s="9" t="s">
        <v>19</v>
      </c>
      <c r="E16" s="11" t="s">
        <v>28</v>
      </c>
      <c r="F16" s="11" t="s">
        <v>28</v>
      </c>
      <c r="G16" s="11">
        <f t="shared" ref="G16" si="6">G19+G22+G25+G28</f>
        <v>1275.73</v>
      </c>
      <c r="H16" s="11" t="s">
        <v>28</v>
      </c>
      <c r="I16" s="11" t="s">
        <v>28</v>
      </c>
      <c r="J16" s="11" t="s">
        <v>28</v>
      </c>
      <c r="K16" s="11" t="s">
        <v>28</v>
      </c>
      <c r="L16" s="11" t="s">
        <v>28</v>
      </c>
      <c r="M16" s="10">
        <f t="shared" si="2"/>
        <v>1275.73</v>
      </c>
    </row>
    <row r="17" spans="1:13" x14ac:dyDescent="0.25">
      <c r="A17" s="52" t="s">
        <v>23</v>
      </c>
      <c r="B17" s="31" t="s">
        <v>7</v>
      </c>
      <c r="C17" s="31" t="s">
        <v>37</v>
      </c>
      <c r="D17" s="9" t="s">
        <v>16</v>
      </c>
      <c r="E17" s="11" t="s">
        <v>28</v>
      </c>
      <c r="F17" s="11" t="s">
        <v>28</v>
      </c>
      <c r="G17" s="11">
        <f t="shared" ref="G17" si="7">G18+G19</f>
        <v>6960.8</v>
      </c>
      <c r="H17" s="11" t="s">
        <v>28</v>
      </c>
      <c r="I17" s="11" t="s">
        <v>28</v>
      </c>
      <c r="J17" s="11" t="s">
        <v>28</v>
      </c>
      <c r="K17" s="11" t="s">
        <v>28</v>
      </c>
      <c r="L17" s="11" t="s">
        <v>28</v>
      </c>
      <c r="M17" s="10">
        <f t="shared" si="2"/>
        <v>6960.8</v>
      </c>
    </row>
    <row r="18" spans="1:13" ht="31.5" x14ac:dyDescent="0.25">
      <c r="A18" s="53"/>
      <c r="B18" s="36"/>
      <c r="C18" s="36"/>
      <c r="D18" s="9" t="s">
        <v>17</v>
      </c>
      <c r="E18" s="11" t="s">
        <v>28</v>
      </c>
      <c r="F18" s="11" t="s">
        <v>28</v>
      </c>
      <c r="G18" s="11">
        <v>6612.76</v>
      </c>
      <c r="H18" s="11" t="s">
        <v>28</v>
      </c>
      <c r="I18" s="11" t="s">
        <v>28</v>
      </c>
      <c r="J18" s="11" t="s">
        <v>28</v>
      </c>
      <c r="K18" s="11" t="s">
        <v>28</v>
      </c>
      <c r="L18" s="11" t="s">
        <v>28</v>
      </c>
      <c r="M18" s="10">
        <f t="shared" si="2"/>
        <v>6612.76</v>
      </c>
    </row>
    <row r="19" spans="1:13" ht="31.5" x14ac:dyDescent="0.25">
      <c r="A19" s="54"/>
      <c r="B19" s="32"/>
      <c r="C19" s="32"/>
      <c r="D19" s="9" t="s">
        <v>19</v>
      </c>
      <c r="E19" s="11" t="s">
        <v>28</v>
      </c>
      <c r="F19" s="11" t="s">
        <v>28</v>
      </c>
      <c r="G19" s="11">
        <v>348.04</v>
      </c>
      <c r="H19" s="11" t="s">
        <v>28</v>
      </c>
      <c r="I19" s="11" t="s">
        <v>28</v>
      </c>
      <c r="J19" s="11" t="s">
        <v>28</v>
      </c>
      <c r="K19" s="11" t="s">
        <v>28</v>
      </c>
      <c r="L19" s="11" t="s">
        <v>28</v>
      </c>
      <c r="M19" s="10">
        <f t="shared" si="2"/>
        <v>348.04</v>
      </c>
    </row>
    <row r="20" spans="1:13" x14ac:dyDescent="0.25">
      <c r="A20" s="52" t="s">
        <v>24</v>
      </c>
      <c r="B20" s="31" t="s">
        <v>8</v>
      </c>
      <c r="C20" s="31" t="s">
        <v>38</v>
      </c>
      <c r="D20" s="9" t="s">
        <v>16</v>
      </c>
      <c r="E20" s="11" t="s">
        <v>28</v>
      </c>
      <c r="F20" s="11" t="s">
        <v>28</v>
      </c>
      <c r="G20" s="11">
        <f t="shared" ref="G20" si="8">G21+G22</f>
        <v>3153.73</v>
      </c>
      <c r="H20" s="11" t="s">
        <v>28</v>
      </c>
      <c r="I20" s="11" t="s">
        <v>28</v>
      </c>
      <c r="J20" s="11" t="s">
        <v>28</v>
      </c>
      <c r="K20" s="11" t="s">
        <v>28</v>
      </c>
      <c r="L20" s="11" t="s">
        <v>28</v>
      </c>
      <c r="M20" s="10">
        <f t="shared" si="2"/>
        <v>3153.73</v>
      </c>
    </row>
    <row r="21" spans="1:13" ht="31.5" x14ac:dyDescent="0.25">
      <c r="A21" s="53"/>
      <c r="B21" s="36"/>
      <c r="C21" s="36"/>
      <c r="D21" s="9" t="s">
        <v>17</v>
      </c>
      <c r="E21" s="11" t="s">
        <v>28</v>
      </c>
      <c r="F21" s="11" t="s">
        <v>28</v>
      </c>
      <c r="G21" s="11">
        <v>2996.04</v>
      </c>
      <c r="H21" s="11" t="s">
        <v>28</v>
      </c>
      <c r="I21" s="11" t="s">
        <v>28</v>
      </c>
      <c r="J21" s="11" t="s">
        <v>28</v>
      </c>
      <c r="K21" s="11" t="s">
        <v>28</v>
      </c>
      <c r="L21" s="11" t="s">
        <v>28</v>
      </c>
      <c r="M21" s="10">
        <f t="shared" si="2"/>
        <v>2996.04</v>
      </c>
    </row>
    <row r="22" spans="1:13" ht="31.5" x14ac:dyDescent="0.25">
      <c r="A22" s="54"/>
      <c r="B22" s="32"/>
      <c r="C22" s="32"/>
      <c r="D22" s="9" t="s">
        <v>19</v>
      </c>
      <c r="E22" s="11" t="s">
        <v>28</v>
      </c>
      <c r="F22" s="11" t="s">
        <v>28</v>
      </c>
      <c r="G22" s="11">
        <v>157.69</v>
      </c>
      <c r="H22" s="11" t="s">
        <v>28</v>
      </c>
      <c r="I22" s="11" t="s">
        <v>28</v>
      </c>
      <c r="J22" s="11" t="s">
        <v>28</v>
      </c>
      <c r="K22" s="11" t="s">
        <v>28</v>
      </c>
      <c r="L22" s="11" t="s">
        <v>28</v>
      </c>
      <c r="M22" s="10">
        <f t="shared" si="2"/>
        <v>157.69</v>
      </c>
    </row>
    <row r="23" spans="1:13" ht="15.75" customHeight="1" x14ac:dyDescent="0.25">
      <c r="A23" s="61" t="s">
        <v>25</v>
      </c>
      <c r="B23" s="37" t="s">
        <v>18</v>
      </c>
      <c r="C23" s="37" t="s">
        <v>39</v>
      </c>
      <c r="D23" s="9" t="s">
        <v>16</v>
      </c>
      <c r="E23" s="11" t="s">
        <v>28</v>
      </c>
      <c r="F23" s="11" t="s">
        <v>28</v>
      </c>
      <c r="G23" s="11">
        <f t="shared" ref="G23" si="9">G24+G25</f>
        <v>10500</v>
      </c>
      <c r="H23" s="11" t="s">
        <v>28</v>
      </c>
      <c r="I23" s="11" t="s">
        <v>28</v>
      </c>
      <c r="J23" s="11" t="s">
        <v>28</v>
      </c>
      <c r="K23" s="11" t="s">
        <v>28</v>
      </c>
      <c r="L23" s="11" t="s">
        <v>28</v>
      </c>
      <c r="M23" s="10">
        <f t="shared" si="2"/>
        <v>10500</v>
      </c>
    </row>
    <row r="24" spans="1:13" ht="31.5" x14ac:dyDescent="0.25">
      <c r="A24" s="61"/>
      <c r="B24" s="37"/>
      <c r="C24" s="37"/>
      <c r="D24" s="9" t="s">
        <v>17</v>
      </c>
      <c r="E24" s="11" t="s">
        <v>28</v>
      </c>
      <c r="F24" s="11" t="s">
        <v>28</v>
      </c>
      <c r="G24" s="11">
        <v>9975</v>
      </c>
      <c r="H24" s="11" t="s">
        <v>28</v>
      </c>
      <c r="I24" s="11" t="s">
        <v>28</v>
      </c>
      <c r="J24" s="11" t="s">
        <v>28</v>
      </c>
      <c r="K24" s="11" t="s">
        <v>28</v>
      </c>
      <c r="L24" s="11" t="s">
        <v>28</v>
      </c>
      <c r="M24" s="10">
        <f t="shared" si="2"/>
        <v>9975</v>
      </c>
    </row>
    <row r="25" spans="1:13" ht="31.5" x14ac:dyDescent="0.25">
      <c r="A25" s="27"/>
      <c r="B25" s="26"/>
      <c r="C25" s="26"/>
      <c r="D25" s="8" t="s">
        <v>19</v>
      </c>
      <c r="E25" s="11" t="s">
        <v>28</v>
      </c>
      <c r="F25" s="11" t="s">
        <v>28</v>
      </c>
      <c r="G25" s="10">
        <v>525</v>
      </c>
      <c r="H25" s="11" t="s">
        <v>28</v>
      </c>
      <c r="I25" s="11" t="s">
        <v>28</v>
      </c>
      <c r="J25" s="11" t="s">
        <v>28</v>
      </c>
      <c r="K25" s="11" t="s">
        <v>28</v>
      </c>
      <c r="L25" s="11" t="s">
        <v>28</v>
      </c>
      <c r="M25" s="10">
        <f t="shared" si="2"/>
        <v>525</v>
      </c>
    </row>
    <row r="26" spans="1:13" x14ac:dyDescent="0.25">
      <c r="A26" s="52" t="s">
        <v>31</v>
      </c>
      <c r="B26" s="42" t="s">
        <v>9</v>
      </c>
      <c r="C26" s="42" t="s">
        <v>40</v>
      </c>
      <c r="D26" s="8" t="s">
        <v>16</v>
      </c>
      <c r="E26" s="11" t="s">
        <v>28</v>
      </c>
      <c r="F26" s="11" t="s">
        <v>28</v>
      </c>
      <c r="G26" s="10">
        <f t="shared" ref="G26" si="10">G27+G28</f>
        <v>4899.9799999999996</v>
      </c>
      <c r="H26" s="11" t="s">
        <v>28</v>
      </c>
      <c r="I26" s="11" t="s">
        <v>28</v>
      </c>
      <c r="J26" s="11" t="s">
        <v>28</v>
      </c>
      <c r="K26" s="11" t="s">
        <v>28</v>
      </c>
      <c r="L26" s="11" t="s">
        <v>28</v>
      </c>
      <c r="M26" s="10">
        <f t="shared" si="2"/>
        <v>4899.9799999999996</v>
      </c>
    </row>
    <row r="27" spans="1:13" ht="31.5" x14ac:dyDescent="0.25">
      <c r="A27" s="53"/>
      <c r="B27" s="51"/>
      <c r="C27" s="51"/>
      <c r="D27" s="8" t="s">
        <v>17</v>
      </c>
      <c r="E27" s="11" t="s">
        <v>28</v>
      </c>
      <c r="F27" s="11" t="s">
        <v>28</v>
      </c>
      <c r="G27" s="10">
        <v>4654.9799999999996</v>
      </c>
      <c r="H27" s="11" t="s">
        <v>28</v>
      </c>
      <c r="I27" s="11" t="s">
        <v>28</v>
      </c>
      <c r="J27" s="11" t="s">
        <v>28</v>
      </c>
      <c r="K27" s="11" t="s">
        <v>28</v>
      </c>
      <c r="L27" s="11" t="s">
        <v>28</v>
      </c>
      <c r="M27" s="10">
        <f t="shared" si="2"/>
        <v>4654.9799999999996</v>
      </c>
    </row>
    <row r="28" spans="1:13" ht="31.5" x14ac:dyDescent="0.25">
      <c r="A28" s="54"/>
      <c r="B28" s="43"/>
      <c r="C28" s="43"/>
      <c r="D28" s="8" t="s">
        <v>19</v>
      </c>
      <c r="E28" s="11" t="s">
        <v>28</v>
      </c>
      <c r="F28" s="11" t="s">
        <v>28</v>
      </c>
      <c r="G28" s="10">
        <v>245</v>
      </c>
      <c r="H28" s="11" t="s">
        <v>28</v>
      </c>
      <c r="I28" s="11" t="s">
        <v>28</v>
      </c>
      <c r="J28" s="11" t="s">
        <v>28</v>
      </c>
      <c r="K28" s="11" t="s">
        <v>28</v>
      </c>
      <c r="L28" s="11" t="s">
        <v>28</v>
      </c>
      <c r="M28" s="10">
        <f t="shared" si="2"/>
        <v>245</v>
      </c>
    </row>
    <row r="29" spans="1:13" x14ac:dyDescent="0.25">
      <c r="A29" s="49">
        <v>2</v>
      </c>
      <c r="B29" s="31" t="s">
        <v>26</v>
      </c>
      <c r="C29" s="31" t="s">
        <v>41</v>
      </c>
      <c r="D29" s="9" t="s">
        <v>16</v>
      </c>
      <c r="E29" s="11" t="s">
        <v>28</v>
      </c>
      <c r="F29" s="11" t="s">
        <v>28</v>
      </c>
      <c r="G29" s="11" t="s">
        <v>28</v>
      </c>
      <c r="H29" s="11">
        <f>H30+H31</f>
        <v>30024.5</v>
      </c>
      <c r="I29" s="11" t="s">
        <v>28</v>
      </c>
      <c r="J29" s="11" t="s">
        <v>28</v>
      </c>
      <c r="K29" s="11" t="s">
        <v>28</v>
      </c>
      <c r="L29" s="11" t="s">
        <v>28</v>
      </c>
      <c r="M29" s="11">
        <f>H29</f>
        <v>30024.5</v>
      </c>
    </row>
    <row r="30" spans="1:13" ht="31.5" x14ac:dyDescent="0.25">
      <c r="A30" s="50"/>
      <c r="B30" s="36"/>
      <c r="C30" s="36"/>
      <c r="D30" s="9" t="s">
        <v>17</v>
      </c>
      <c r="E30" s="11" t="s">
        <v>28</v>
      </c>
      <c r="F30" s="11" t="s">
        <v>28</v>
      </c>
      <c r="G30" s="11" t="s">
        <v>28</v>
      </c>
      <c r="H30" s="11">
        <f>H33+H36+H39+H42</f>
        <v>21017.1</v>
      </c>
      <c r="I30" s="11" t="s">
        <v>28</v>
      </c>
      <c r="J30" s="11" t="s">
        <v>28</v>
      </c>
      <c r="K30" s="11" t="s">
        <v>28</v>
      </c>
      <c r="L30" s="11" t="s">
        <v>28</v>
      </c>
      <c r="M30" s="11">
        <f t="shared" ref="M30:M40" si="11">H30</f>
        <v>21017.1</v>
      </c>
    </row>
    <row r="31" spans="1:13" ht="31.5" x14ac:dyDescent="0.25">
      <c r="A31" s="50"/>
      <c r="B31" s="36"/>
      <c r="C31" s="36"/>
      <c r="D31" s="9" t="s">
        <v>19</v>
      </c>
      <c r="E31" s="11" t="s">
        <v>28</v>
      </c>
      <c r="F31" s="11" t="s">
        <v>28</v>
      </c>
      <c r="G31" s="11" t="s">
        <v>28</v>
      </c>
      <c r="H31" s="11">
        <f>H34+H37+H40+H43</f>
        <v>9007.4</v>
      </c>
      <c r="I31" s="11" t="s">
        <v>28</v>
      </c>
      <c r="J31" s="11" t="s">
        <v>28</v>
      </c>
      <c r="K31" s="11" t="s">
        <v>28</v>
      </c>
      <c r="L31" s="11" t="s">
        <v>28</v>
      </c>
      <c r="M31" s="11">
        <f t="shared" si="11"/>
        <v>9007.4</v>
      </c>
    </row>
    <row r="32" spans="1:13" x14ac:dyDescent="0.25">
      <c r="A32" s="33" t="s">
        <v>32</v>
      </c>
      <c r="B32" s="31" t="s">
        <v>7</v>
      </c>
      <c r="C32" s="31" t="s">
        <v>42</v>
      </c>
      <c r="D32" s="9" t="s">
        <v>16</v>
      </c>
      <c r="E32" s="11" t="s">
        <v>28</v>
      </c>
      <c r="F32" s="11" t="s">
        <v>28</v>
      </c>
      <c r="G32" s="11" t="s">
        <v>28</v>
      </c>
      <c r="H32" s="11">
        <f>H33+H34</f>
        <v>12374.400000000001</v>
      </c>
      <c r="I32" s="11" t="s">
        <v>28</v>
      </c>
      <c r="J32" s="11" t="s">
        <v>28</v>
      </c>
      <c r="K32" s="11" t="s">
        <v>28</v>
      </c>
      <c r="L32" s="11" t="s">
        <v>28</v>
      </c>
      <c r="M32" s="11">
        <f t="shared" si="11"/>
        <v>12374.400000000001</v>
      </c>
    </row>
    <row r="33" spans="1:13" ht="31.5" x14ac:dyDescent="0.25">
      <c r="A33" s="34"/>
      <c r="B33" s="36"/>
      <c r="C33" s="36"/>
      <c r="D33" s="9" t="s">
        <v>17</v>
      </c>
      <c r="E33" s="11" t="s">
        <v>28</v>
      </c>
      <c r="F33" s="11" t="s">
        <v>28</v>
      </c>
      <c r="G33" s="11" t="s">
        <v>28</v>
      </c>
      <c r="H33" s="11">
        <v>8662.1</v>
      </c>
      <c r="I33" s="11" t="s">
        <v>28</v>
      </c>
      <c r="J33" s="11" t="s">
        <v>28</v>
      </c>
      <c r="K33" s="11" t="s">
        <v>28</v>
      </c>
      <c r="L33" s="11" t="s">
        <v>28</v>
      </c>
      <c r="M33" s="11">
        <f t="shared" si="11"/>
        <v>8662.1</v>
      </c>
    </row>
    <row r="34" spans="1:13" ht="31.5" x14ac:dyDescent="0.25">
      <c r="A34" s="35"/>
      <c r="B34" s="32"/>
      <c r="C34" s="32"/>
      <c r="D34" s="9" t="s">
        <v>19</v>
      </c>
      <c r="E34" s="11" t="s">
        <v>28</v>
      </c>
      <c r="F34" s="11" t="s">
        <v>28</v>
      </c>
      <c r="G34" s="11" t="s">
        <v>28</v>
      </c>
      <c r="H34" s="11">
        <v>3712.3</v>
      </c>
      <c r="I34" s="11" t="s">
        <v>28</v>
      </c>
      <c r="J34" s="11" t="s">
        <v>28</v>
      </c>
      <c r="K34" s="11" t="s">
        <v>28</v>
      </c>
      <c r="L34" s="11" t="s">
        <v>28</v>
      </c>
      <c r="M34" s="11">
        <f t="shared" si="11"/>
        <v>3712.3</v>
      </c>
    </row>
    <row r="35" spans="1:13" ht="56.25" customHeight="1" x14ac:dyDescent="0.25">
      <c r="A35" s="33" t="s">
        <v>33</v>
      </c>
      <c r="B35" s="31" t="s">
        <v>8</v>
      </c>
      <c r="C35" s="46" t="s">
        <v>43</v>
      </c>
      <c r="D35" s="9" t="s">
        <v>16</v>
      </c>
      <c r="E35" s="11" t="s">
        <v>28</v>
      </c>
      <c r="F35" s="11" t="s">
        <v>28</v>
      </c>
      <c r="G35" s="11" t="s">
        <v>28</v>
      </c>
      <c r="H35" s="11">
        <f>H36+H37</f>
        <v>6397</v>
      </c>
      <c r="I35" s="11" t="s">
        <v>28</v>
      </c>
      <c r="J35" s="11" t="s">
        <v>28</v>
      </c>
      <c r="K35" s="11" t="s">
        <v>28</v>
      </c>
      <c r="L35" s="11" t="s">
        <v>28</v>
      </c>
      <c r="M35" s="11">
        <f t="shared" si="11"/>
        <v>6397</v>
      </c>
    </row>
    <row r="36" spans="1:13" ht="56.25" customHeight="1" x14ac:dyDescent="0.25">
      <c r="A36" s="34"/>
      <c r="B36" s="36"/>
      <c r="C36" s="47"/>
      <c r="D36" s="9" t="s">
        <v>17</v>
      </c>
      <c r="E36" s="11" t="s">
        <v>28</v>
      </c>
      <c r="F36" s="11" t="s">
        <v>28</v>
      </c>
      <c r="G36" s="11" t="s">
        <v>28</v>
      </c>
      <c r="H36" s="11">
        <v>4477.8999999999996</v>
      </c>
      <c r="I36" s="11" t="s">
        <v>28</v>
      </c>
      <c r="J36" s="11" t="s">
        <v>28</v>
      </c>
      <c r="K36" s="11" t="s">
        <v>28</v>
      </c>
      <c r="L36" s="11" t="s">
        <v>28</v>
      </c>
      <c r="M36" s="11">
        <f t="shared" si="11"/>
        <v>4477.8999999999996</v>
      </c>
    </row>
    <row r="37" spans="1:13" ht="45" customHeight="1" x14ac:dyDescent="0.25">
      <c r="A37" s="35"/>
      <c r="B37" s="32"/>
      <c r="C37" s="48"/>
      <c r="D37" s="9" t="s">
        <v>19</v>
      </c>
      <c r="E37" s="11" t="s">
        <v>28</v>
      </c>
      <c r="F37" s="11" t="s">
        <v>28</v>
      </c>
      <c r="G37" s="11" t="s">
        <v>28</v>
      </c>
      <c r="H37" s="11">
        <v>1919.1</v>
      </c>
      <c r="I37" s="11" t="s">
        <v>28</v>
      </c>
      <c r="J37" s="11" t="s">
        <v>28</v>
      </c>
      <c r="K37" s="11" t="s">
        <v>28</v>
      </c>
      <c r="L37" s="11" t="s">
        <v>28</v>
      </c>
      <c r="M37" s="11">
        <f t="shared" si="11"/>
        <v>1919.1</v>
      </c>
    </row>
    <row r="38" spans="1:13" ht="50.25" customHeight="1" x14ac:dyDescent="0.25">
      <c r="A38" s="33" t="s">
        <v>34</v>
      </c>
      <c r="B38" s="31" t="s">
        <v>18</v>
      </c>
      <c r="C38" s="31" t="s">
        <v>44</v>
      </c>
      <c r="D38" s="9" t="s">
        <v>16</v>
      </c>
      <c r="E38" s="11" t="s">
        <v>28</v>
      </c>
      <c r="F38" s="11" t="s">
        <v>28</v>
      </c>
      <c r="G38" s="11" t="s">
        <v>28</v>
      </c>
      <c r="H38" s="11">
        <f>H39+H40</f>
        <v>10985.1</v>
      </c>
      <c r="I38" s="11" t="s">
        <v>28</v>
      </c>
      <c r="J38" s="11" t="s">
        <v>28</v>
      </c>
      <c r="K38" s="11" t="s">
        <v>28</v>
      </c>
      <c r="L38" s="11" t="s">
        <v>28</v>
      </c>
      <c r="M38" s="11">
        <f t="shared" si="11"/>
        <v>10985.1</v>
      </c>
    </row>
    <row r="39" spans="1:13" ht="50.25" customHeight="1" x14ac:dyDescent="0.25">
      <c r="A39" s="34"/>
      <c r="B39" s="36"/>
      <c r="C39" s="36"/>
      <c r="D39" s="9" t="s">
        <v>17</v>
      </c>
      <c r="E39" s="11" t="s">
        <v>28</v>
      </c>
      <c r="F39" s="11" t="s">
        <v>28</v>
      </c>
      <c r="G39" s="11" t="s">
        <v>28</v>
      </c>
      <c r="H39" s="11">
        <v>7689.5</v>
      </c>
      <c r="I39" s="11" t="s">
        <v>28</v>
      </c>
      <c r="J39" s="11" t="s">
        <v>28</v>
      </c>
      <c r="K39" s="11" t="s">
        <v>28</v>
      </c>
      <c r="L39" s="11" t="s">
        <v>28</v>
      </c>
      <c r="M39" s="11">
        <f t="shared" si="11"/>
        <v>7689.5</v>
      </c>
    </row>
    <row r="40" spans="1:13" ht="43.5" customHeight="1" x14ac:dyDescent="0.25">
      <c r="A40" s="35"/>
      <c r="B40" s="32"/>
      <c r="C40" s="32"/>
      <c r="D40" s="9" t="s">
        <v>19</v>
      </c>
      <c r="E40" s="11" t="s">
        <v>28</v>
      </c>
      <c r="F40" s="11" t="s">
        <v>28</v>
      </c>
      <c r="G40" s="11" t="s">
        <v>28</v>
      </c>
      <c r="H40" s="11">
        <v>3295.6</v>
      </c>
      <c r="I40" s="11" t="s">
        <v>28</v>
      </c>
      <c r="J40" s="11" t="s">
        <v>28</v>
      </c>
      <c r="K40" s="11" t="s">
        <v>28</v>
      </c>
      <c r="L40" s="11" t="s">
        <v>28</v>
      </c>
      <c r="M40" s="11">
        <f t="shared" si="11"/>
        <v>3295.6</v>
      </c>
    </row>
    <row r="41" spans="1:13" ht="15.75" customHeight="1" x14ac:dyDescent="0.25">
      <c r="A41" s="38" t="s">
        <v>35</v>
      </c>
      <c r="B41" s="37" t="s">
        <v>9</v>
      </c>
      <c r="C41" s="31" t="s">
        <v>45</v>
      </c>
      <c r="D41" s="9" t="s">
        <v>16</v>
      </c>
      <c r="E41" s="11" t="s">
        <v>28</v>
      </c>
      <c r="F41" s="11" t="s">
        <v>28</v>
      </c>
      <c r="G41" s="11" t="s">
        <v>28</v>
      </c>
      <c r="H41" s="11">
        <f>H42+H43</f>
        <v>268</v>
      </c>
      <c r="I41" s="11" t="s">
        <v>28</v>
      </c>
      <c r="J41" s="11" t="s">
        <v>28</v>
      </c>
      <c r="K41" s="11" t="s">
        <v>28</v>
      </c>
      <c r="L41" s="11" t="s">
        <v>28</v>
      </c>
      <c r="M41" s="11">
        <f t="shared" ref="M41:M43" si="12">H41</f>
        <v>268</v>
      </c>
    </row>
    <row r="42" spans="1:13" ht="31.5" x14ac:dyDescent="0.25">
      <c r="A42" s="38"/>
      <c r="B42" s="37"/>
      <c r="C42" s="32"/>
      <c r="D42" s="9" t="s">
        <v>17</v>
      </c>
      <c r="E42" s="11" t="s">
        <v>28</v>
      </c>
      <c r="F42" s="11" t="s">
        <v>28</v>
      </c>
      <c r="G42" s="11" t="s">
        <v>28</v>
      </c>
      <c r="H42" s="11">
        <v>187.6</v>
      </c>
      <c r="I42" s="11" t="s">
        <v>28</v>
      </c>
      <c r="J42" s="11" t="s">
        <v>28</v>
      </c>
      <c r="K42" s="11" t="s">
        <v>28</v>
      </c>
      <c r="L42" s="11" t="s">
        <v>28</v>
      </c>
      <c r="M42" s="11">
        <f t="shared" si="12"/>
        <v>187.6</v>
      </c>
    </row>
    <row r="43" spans="1:13" ht="41.25" customHeight="1" x14ac:dyDescent="0.25">
      <c r="A43" s="29"/>
      <c r="B43" s="28"/>
      <c r="C43" s="28"/>
      <c r="D43" s="9" t="s">
        <v>19</v>
      </c>
      <c r="E43" s="11" t="s">
        <v>28</v>
      </c>
      <c r="F43" s="11" t="s">
        <v>28</v>
      </c>
      <c r="G43" s="11" t="s">
        <v>28</v>
      </c>
      <c r="H43" s="11">
        <v>80.400000000000006</v>
      </c>
      <c r="I43" s="11" t="s">
        <v>28</v>
      </c>
      <c r="J43" s="11" t="s">
        <v>28</v>
      </c>
      <c r="K43" s="11" t="s">
        <v>28</v>
      </c>
      <c r="L43" s="11" t="s">
        <v>28</v>
      </c>
      <c r="M43" s="11">
        <f t="shared" si="12"/>
        <v>80.400000000000006</v>
      </c>
    </row>
    <row r="44" spans="1:13" ht="17.25" customHeight="1" x14ac:dyDescent="0.25">
      <c r="A44" s="33" t="s">
        <v>71</v>
      </c>
      <c r="B44" s="31" t="s">
        <v>26</v>
      </c>
      <c r="C44" s="31" t="s">
        <v>64</v>
      </c>
      <c r="D44" s="23" t="s">
        <v>16</v>
      </c>
      <c r="E44" s="11" t="s">
        <v>28</v>
      </c>
      <c r="F44" s="11" t="s">
        <v>28</v>
      </c>
      <c r="G44" s="11" t="s">
        <v>28</v>
      </c>
      <c r="H44" s="11" t="s">
        <v>28</v>
      </c>
      <c r="I44" s="11" t="s">
        <v>28</v>
      </c>
      <c r="J44" s="11">
        <f>J45</f>
        <v>0</v>
      </c>
      <c r="K44" s="11">
        <f t="shared" ref="K44:L44" si="13">K45</f>
        <v>0</v>
      </c>
      <c r="L44" s="11">
        <f t="shared" si="13"/>
        <v>0</v>
      </c>
      <c r="M44" s="11">
        <f>SUM(J44:L44)</f>
        <v>0</v>
      </c>
    </row>
    <row r="45" spans="1:13" ht="48.75" customHeight="1" x14ac:dyDescent="0.25">
      <c r="A45" s="35"/>
      <c r="B45" s="32"/>
      <c r="C45" s="32"/>
      <c r="D45" s="23" t="s">
        <v>19</v>
      </c>
      <c r="E45" s="11" t="s">
        <v>28</v>
      </c>
      <c r="F45" s="11" t="s">
        <v>28</v>
      </c>
      <c r="G45" s="11" t="s">
        <v>28</v>
      </c>
      <c r="H45" s="11" t="s">
        <v>28</v>
      </c>
      <c r="I45" s="11" t="s">
        <v>28</v>
      </c>
      <c r="J45" s="11">
        <v>0</v>
      </c>
      <c r="K45" s="11">
        <v>0</v>
      </c>
      <c r="L45" s="11">
        <v>0</v>
      </c>
      <c r="M45" s="11">
        <f t="shared" ref="M45:M59" si="14">SUM(J45:L45)</f>
        <v>0</v>
      </c>
    </row>
    <row r="46" spans="1:13" ht="16.5" customHeight="1" x14ac:dyDescent="0.25">
      <c r="A46" s="33" t="s">
        <v>72</v>
      </c>
      <c r="B46" s="31" t="s">
        <v>7</v>
      </c>
      <c r="C46" s="31" t="s">
        <v>65</v>
      </c>
      <c r="D46" s="23" t="s">
        <v>16</v>
      </c>
      <c r="E46" s="11" t="s">
        <v>28</v>
      </c>
      <c r="F46" s="11" t="s">
        <v>28</v>
      </c>
      <c r="G46" s="11" t="s">
        <v>28</v>
      </c>
      <c r="H46" s="11" t="s">
        <v>28</v>
      </c>
      <c r="I46" s="11" t="s">
        <v>28</v>
      </c>
      <c r="J46" s="11">
        <f>J47</f>
        <v>0</v>
      </c>
      <c r="K46" s="11">
        <f t="shared" ref="K46:L46" si="15">K47</f>
        <v>0</v>
      </c>
      <c r="L46" s="11">
        <f t="shared" si="15"/>
        <v>0</v>
      </c>
      <c r="M46" s="11">
        <f t="shared" si="14"/>
        <v>0</v>
      </c>
    </row>
    <row r="47" spans="1:13" ht="78.75" customHeight="1" x14ac:dyDescent="0.25">
      <c r="A47" s="35"/>
      <c r="B47" s="32"/>
      <c r="C47" s="32"/>
      <c r="D47" s="23" t="s">
        <v>19</v>
      </c>
      <c r="E47" s="11" t="s">
        <v>28</v>
      </c>
      <c r="F47" s="11" t="s">
        <v>28</v>
      </c>
      <c r="G47" s="11" t="s">
        <v>28</v>
      </c>
      <c r="H47" s="11" t="s">
        <v>28</v>
      </c>
      <c r="I47" s="11" t="s">
        <v>28</v>
      </c>
      <c r="J47" s="11">
        <v>0</v>
      </c>
      <c r="K47" s="11">
        <v>0</v>
      </c>
      <c r="L47" s="11">
        <v>0</v>
      </c>
      <c r="M47" s="11">
        <f t="shared" si="14"/>
        <v>0</v>
      </c>
    </row>
    <row r="48" spans="1:13" ht="35.25" customHeight="1" x14ac:dyDescent="0.25">
      <c r="A48" s="33" t="s">
        <v>73</v>
      </c>
      <c r="B48" s="31" t="s">
        <v>8</v>
      </c>
      <c r="C48" s="31" t="s">
        <v>66</v>
      </c>
      <c r="D48" s="23" t="s">
        <v>16</v>
      </c>
      <c r="E48" s="11" t="s">
        <v>28</v>
      </c>
      <c r="F48" s="11" t="s">
        <v>28</v>
      </c>
      <c r="G48" s="11" t="s">
        <v>28</v>
      </c>
      <c r="H48" s="11" t="s">
        <v>28</v>
      </c>
      <c r="I48" s="11" t="s">
        <v>28</v>
      </c>
      <c r="J48" s="11">
        <f>J49</f>
        <v>0</v>
      </c>
      <c r="K48" s="11">
        <f>J49</f>
        <v>0</v>
      </c>
      <c r="L48" s="11">
        <f>K49</f>
        <v>0</v>
      </c>
      <c r="M48" s="11">
        <f>SUM(K48:L48)</f>
        <v>0</v>
      </c>
    </row>
    <row r="49" spans="1:13" ht="32.25" customHeight="1" x14ac:dyDescent="0.25">
      <c r="A49" s="35"/>
      <c r="B49" s="32"/>
      <c r="C49" s="32"/>
      <c r="D49" s="23" t="s">
        <v>19</v>
      </c>
      <c r="E49" s="11" t="s">
        <v>28</v>
      </c>
      <c r="F49" s="11" t="s">
        <v>28</v>
      </c>
      <c r="G49" s="11" t="s">
        <v>28</v>
      </c>
      <c r="H49" s="11" t="s">
        <v>28</v>
      </c>
      <c r="I49" s="11" t="s">
        <v>28</v>
      </c>
      <c r="J49" s="11">
        <v>0</v>
      </c>
      <c r="K49" s="11">
        <v>0</v>
      </c>
      <c r="L49" s="11">
        <v>0</v>
      </c>
      <c r="M49" s="11">
        <f t="shared" si="14"/>
        <v>0</v>
      </c>
    </row>
    <row r="50" spans="1:13" ht="20.25" customHeight="1" x14ac:dyDescent="0.25">
      <c r="A50" s="33" t="s">
        <v>74</v>
      </c>
      <c r="B50" s="31" t="s">
        <v>18</v>
      </c>
      <c r="C50" s="31" t="s">
        <v>81</v>
      </c>
      <c r="D50" s="23" t="s">
        <v>16</v>
      </c>
      <c r="E50" s="11" t="s">
        <v>28</v>
      </c>
      <c r="F50" s="11" t="s">
        <v>28</v>
      </c>
      <c r="G50" s="11" t="s">
        <v>28</v>
      </c>
      <c r="H50" s="11" t="s">
        <v>28</v>
      </c>
      <c r="I50" s="11" t="s">
        <v>28</v>
      </c>
      <c r="J50" s="11">
        <f>J51</f>
        <v>0</v>
      </c>
      <c r="K50" s="11">
        <f t="shared" ref="K50:L50" si="16">K51</f>
        <v>0</v>
      </c>
      <c r="L50" s="11">
        <f t="shared" si="16"/>
        <v>0</v>
      </c>
      <c r="M50" s="11">
        <f t="shared" si="14"/>
        <v>0</v>
      </c>
    </row>
    <row r="51" spans="1:13" ht="45.75" customHeight="1" x14ac:dyDescent="0.25">
      <c r="A51" s="35"/>
      <c r="B51" s="32"/>
      <c r="C51" s="32"/>
      <c r="D51" s="23" t="s">
        <v>19</v>
      </c>
      <c r="E51" s="11" t="s">
        <v>28</v>
      </c>
      <c r="F51" s="11" t="s">
        <v>28</v>
      </c>
      <c r="G51" s="11" t="s">
        <v>28</v>
      </c>
      <c r="H51" s="11" t="s">
        <v>28</v>
      </c>
      <c r="I51" s="11" t="s">
        <v>28</v>
      </c>
      <c r="J51" s="11">
        <v>0</v>
      </c>
      <c r="K51" s="11">
        <v>0</v>
      </c>
      <c r="L51" s="11">
        <v>0</v>
      </c>
      <c r="M51" s="11">
        <f t="shared" si="14"/>
        <v>0</v>
      </c>
    </row>
    <row r="52" spans="1:13" ht="18.75" customHeight="1" x14ac:dyDescent="0.25">
      <c r="A52" s="33" t="s">
        <v>75</v>
      </c>
      <c r="B52" s="31" t="s">
        <v>9</v>
      </c>
      <c r="C52" s="31" t="s">
        <v>67</v>
      </c>
      <c r="D52" s="23" t="s">
        <v>16</v>
      </c>
      <c r="E52" s="11" t="s">
        <v>28</v>
      </c>
      <c r="F52" s="11" t="s">
        <v>28</v>
      </c>
      <c r="G52" s="11" t="s">
        <v>28</v>
      </c>
      <c r="H52" s="11" t="s">
        <v>28</v>
      </c>
      <c r="I52" s="11" t="s">
        <v>28</v>
      </c>
      <c r="J52" s="11">
        <f>J53</f>
        <v>0</v>
      </c>
      <c r="K52" s="11">
        <f t="shared" ref="K52:L52" si="17">K53</f>
        <v>0</v>
      </c>
      <c r="L52" s="11">
        <f t="shared" si="17"/>
        <v>0</v>
      </c>
      <c r="M52" s="11">
        <f t="shared" si="14"/>
        <v>0</v>
      </c>
    </row>
    <row r="53" spans="1:13" ht="62.25" customHeight="1" x14ac:dyDescent="0.25">
      <c r="A53" s="35"/>
      <c r="B53" s="32"/>
      <c r="C53" s="32"/>
      <c r="D53" s="23" t="s">
        <v>19</v>
      </c>
      <c r="E53" s="11" t="s">
        <v>28</v>
      </c>
      <c r="F53" s="11" t="s">
        <v>28</v>
      </c>
      <c r="G53" s="11" t="s">
        <v>28</v>
      </c>
      <c r="H53" s="11" t="s">
        <v>28</v>
      </c>
      <c r="I53" s="11" t="s">
        <v>28</v>
      </c>
      <c r="J53" s="11">
        <v>0</v>
      </c>
      <c r="K53" s="11">
        <v>0</v>
      </c>
      <c r="L53" s="11">
        <v>0</v>
      </c>
      <c r="M53" s="11">
        <f t="shared" si="14"/>
        <v>0</v>
      </c>
    </row>
    <row r="54" spans="1:13" ht="20.25" customHeight="1" x14ac:dyDescent="0.25">
      <c r="A54" s="33" t="s">
        <v>76</v>
      </c>
      <c r="B54" s="31" t="s">
        <v>26</v>
      </c>
      <c r="C54" s="31" t="s">
        <v>68</v>
      </c>
      <c r="D54" s="23" t="s">
        <v>16</v>
      </c>
      <c r="E54" s="11" t="s">
        <v>28</v>
      </c>
      <c r="F54" s="11" t="s">
        <v>28</v>
      </c>
      <c r="G54" s="11" t="s">
        <v>28</v>
      </c>
      <c r="H54" s="11" t="s">
        <v>28</v>
      </c>
      <c r="I54" s="11" t="s">
        <v>28</v>
      </c>
      <c r="J54" s="11">
        <f>J55</f>
        <v>0</v>
      </c>
      <c r="K54" s="11">
        <f t="shared" ref="K54:L54" si="18">K55</f>
        <v>0</v>
      </c>
      <c r="L54" s="11">
        <f t="shared" si="18"/>
        <v>0</v>
      </c>
      <c r="M54" s="11">
        <f t="shared" si="14"/>
        <v>0</v>
      </c>
    </row>
    <row r="55" spans="1:13" ht="43.5" customHeight="1" x14ac:dyDescent="0.25">
      <c r="A55" s="35"/>
      <c r="B55" s="32"/>
      <c r="C55" s="32"/>
      <c r="D55" s="23" t="s">
        <v>19</v>
      </c>
      <c r="E55" s="11" t="s">
        <v>28</v>
      </c>
      <c r="F55" s="11" t="s">
        <v>28</v>
      </c>
      <c r="G55" s="11" t="s">
        <v>28</v>
      </c>
      <c r="H55" s="11" t="s">
        <v>28</v>
      </c>
      <c r="I55" s="11" t="s">
        <v>28</v>
      </c>
      <c r="J55" s="11">
        <v>0</v>
      </c>
      <c r="K55" s="11">
        <v>0</v>
      </c>
      <c r="L55" s="11">
        <v>0</v>
      </c>
      <c r="M55" s="11">
        <f t="shared" si="14"/>
        <v>0</v>
      </c>
    </row>
    <row r="56" spans="1:13" ht="17.25" customHeight="1" x14ac:dyDescent="0.25">
      <c r="A56" s="33" t="s">
        <v>77</v>
      </c>
      <c r="B56" s="31" t="s">
        <v>7</v>
      </c>
      <c r="C56" s="31" t="s">
        <v>60</v>
      </c>
      <c r="D56" s="23" t="s">
        <v>16</v>
      </c>
      <c r="E56" s="11" t="s">
        <v>28</v>
      </c>
      <c r="F56" s="11" t="s">
        <v>28</v>
      </c>
      <c r="G56" s="11" t="s">
        <v>28</v>
      </c>
      <c r="H56" s="11" t="s">
        <v>28</v>
      </c>
      <c r="I56" s="11" t="s">
        <v>28</v>
      </c>
      <c r="J56" s="11" t="s">
        <v>20</v>
      </c>
      <c r="K56" s="11" t="s">
        <v>20</v>
      </c>
      <c r="L56" s="11" t="s">
        <v>20</v>
      </c>
      <c r="M56" s="11" t="s">
        <v>20</v>
      </c>
    </row>
    <row r="57" spans="1:13" ht="33" customHeight="1" x14ac:dyDescent="0.25">
      <c r="A57" s="35"/>
      <c r="B57" s="32"/>
      <c r="C57" s="32"/>
      <c r="D57" s="23" t="s">
        <v>19</v>
      </c>
      <c r="E57" s="11" t="s">
        <v>28</v>
      </c>
      <c r="F57" s="11" t="s">
        <v>28</v>
      </c>
      <c r="G57" s="11" t="s">
        <v>28</v>
      </c>
      <c r="H57" s="11" t="s">
        <v>28</v>
      </c>
      <c r="I57" s="11" t="s">
        <v>28</v>
      </c>
      <c r="J57" s="11" t="s">
        <v>20</v>
      </c>
      <c r="K57" s="11" t="s">
        <v>20</v>
      </c>
      <c r="L57" s="11" t="s">
        <v>20</v>
      </c>
      <c r="M57" s="11" t="s">
        <v>20</v>
      </c>
    </row>
    <row r="58" spans="1:13" ht="15" customHeight="1" x14ac:dyDescent="0.25">
      <c r="A58" s="33" t="s">
        <v>78</v>
      </c>
      <c r="B58" s="31" t="s">
        <v>8</v>
      </c>
      <c r="C58" s="31" t="s">
        <v>69</v>
      </c>
      <c r="D58" s="23" t="s">
        <v>16</v>
      </c>
      <c r="E58" s="11" t="s">
        <v>28</v>
      </c>
      <c r="F58" s="11" t="s">
        <v>28</v>
      </c>
      <c r="G58" s="11" t="s">
        <v>28</v>
      </c>
      <c r="H58" s="11" t="s">
        <v>28</v>
      </c>
      <c r="I58" s="11" t="s">
        <v>28</v>
      </c>
      <c r="J58" s="11">
        <f>J59</f>
        <v>0</v>
      </c>
      <c r="K58" s="11">
        <f t="shared" ref="K58:L58" si="19">K59</f>
        <v>0</v>
      </c>
      <c r="L58" s="11">
        <f t="shared" si="19"/>
        <v>0</v>
      </c>
      <c r="M58" s="11">
        <f t="shared" si="14"/>
        <v>0</v>
      </c>
    </row>
    <row r="59" spans="1:13" ht="51.75" customHeight="1" x14ac:dyDescent="0.25">
      <c r="A59" s="35"/>
      <c r="B59" s="32"/>
      <c r="C59" s="32"/>
      <c r="D59" s="23" t="s">
        <v>19</v>
      </c>
      <c r="E59" s="11" t="s">
        <v>28</v>
      </c>
      <c r="F59" s="11" t="s">
        <v>28</v>
      </c>
      <c r="G59" s="11" t="s">
        <v>28</v>
      </c>
      <c r="H59" s="11" t="s">
        <v>28</v>
      </c>
      <c r="I59" s="11" t="s">
        <v>28</v>
      </c>
      <c r="J59" s="11">
        <v>0</v>
      </c>
      <c r="K59" s="11">
        <v>0</v>
      </c>
      <c r="L59" s="11">
        <v>0</v>
      </c>
      <c r="M59" s="11">
        <f t="shared" si="14"/>
        <v>0</v>
      </c>
    </row>
    <row r="60" spans="1:13" ht="15" customHeight="1" x14ac:dyDescent="0.25">
      <c r="A60" s="33" t="s">
        <v>79</v>
      </c>
      <c r="B60" s="31" t="s">
        <v>18</v>
      </c>
      <c r="C60" s="31" t="s">
        <v>70</v>
      </c>
      <c r="D60" s="23" t="s">
        <v>16</v>
      </c>
      <c r="E60" s="11" t="s">
        <v>28</v>
      </c>
      <c r="F60" s="11" t="s">
        <v>28</v>
      </c>
      <c r="G60" s="11" t="s">
        <v>28</v>
      </c>
      <c r="H60" s="11" t="s">
        <v>28</v>
      </c>
      <c r="I60" s="11" t="s">
        <v>28</v>
      </c>
      <c r="J60" s="11" t="s">
        <v>20</v>
      </c>
      <c r="K60" s="11" t="s">
        <v>20</v>
      </c>
      <c r="L60" s="11" t="s">
        <v>20</v>
      </c>
      <c r="M60" s="11" t="s">
        <v>20</v>
      </c>
    </row>
    <row r="61" spans="1:13" ht="191.25" customHeight="1" x14ac:dyDescent="0.25">
      <c r="A61" s="34"/>
      <c r="B61" s="36"/>
      <c r="C61" s="36"/>
      <c r="D61" s="23" t="s">
        <v>19</v>
      </c>
      <c r="E61" s="11" t="s">
        <v>28</v>
      </c>
      <c r="F61" s="11" t="s">
        <v>28</v>
      </c>
      <c r="G61" s="11" t="s">
        <v>28</v>
      </c>
      <c r="H61" s="11" t="s">
        <v>28</v>
      </c>
      <c r="I61" s="11" t="s">
        <v>28</v>
      </c>
      <c r="J61" s="11" t="s">
        <v>20</v>
      </c>
      <c r="K61" s="11" t="s">
        <v>20</v>
      </c>
      <c r="L61" s="11" t="s">
        <v>20</v>
      </c>
      <c r="M61" s="11" t="s">
        <v>20</v>
      </c>
    </row>
    <row r="62" spans="1:13" x14ac:dyDescent="0.25">
      <c r="A62" s="41">
        <v>5</v>
      </c>
      <c r="B62" s="40" t="s">
        <v>7</v>
      </c>
      <c r="C62" s="40" t="s">
        <v>46</v>
      </c>
      <c r="D62" s="3" t="s">
        <v>16</v>
      </c>
      <c r="E62" s="10">
        <f>E63</f>
        <v>102759.4</v>
      </c>
      <c r="F62" s="10">
        <f t="shared" ref="F62:L62" si="20">F63</f>
        <v>87467.6</v>
      </c>
      <c r="G62" s="10">
        <f t="shared" si="20"/>
        <v>60675.05</v>
      </c>
      <c r="H62" s="11">
        <f t="shared" si="20"/>
        <v>59938.85</v>
      </c>
      <c r="I62" s="10">
        <f t="shared" si="20"/>
        <v>33917.79</v>
      </c>
      <c r="J62" s="10">
        <f t="shared" si="20"/>
        <v>33841.1</v>
      </c>
      <c r="K62" s="10">
        <f t="shared" si="20"/>
        <v>34229.9</v>
      </c>
      <c r="L62" s="10">
        <f t="shared" si="20"/>
        <v>34261.5</v>
      </c>
      <c r="M62" s="10">
        <f t="shared" si="2"/>
        <v>447091.18999999994</v>
      </c>
    </row>
    <row r="63" spans="1:13" ht="48" customHeight="1" x14ac:dyDescent="0.25">
      <c r="A63" s="41"/>
      <c r="B63" s="40"/>
      <c r="C63" s="40"/>
      <c r="D63" s="6" t="s">
        <v>19</v>
      </c>
      <c r="E63" s="10">
        <v>102759.4</v>
      </c>
      <c r="F63" s="10">
        <v>87467.6</v>
      </c>
      <c r="G63" s="10">
        <v>60675.05</v>
      </c>
      <c r="H63" s="11">
        <v>59938.85</v>
      </c>
      <c r="I63" s="10">
        <v>33917.79</v>
      </c>
      <c r="J63" s="10">
        <v>33841.1</v>
      </c>
      <c r="K63" s="10">
        <v>34229.9</v>
      </c>
      <c r="L63" s="10">
        <v>34261.5</v>
      </c>
      <c r="M63" s="10">
        <f t="shared" si="2"/>
        <v>447091.18999999994</v>
      </c>
    </row>
    <row r="64" spans="1:13" x14ac:dyDescent="0.25">
      <c r="A64" s="41">
        <v>6</v>
      </c>
      <c r="B64" s="40" t="s">
        <v>8</v>
      </c>
      <c r="C64" s="40" t="s">
        <v>47</v>
      </c>
      <c r="D64" s="3" t="s">
        <v>16</v>
      </c>
      <c r="E64" s="10">
        <f>E65+E66</f>
        <v>9665.1999999999989</v>
      </c>
      <c r="F64" s="10">
        <f t="shared" ref="F64:G64" si="21">F65+F66</f>
        <v>15199.3</v>
      </c>
      <c r="G64" s="10">
        <f t="shared" si="21"/>
        <v>10976.3</v>
      </c>
      <c r="H64" s="11" t="s">
        <v>28</v>
      </c>
      <c r="I64" s="11" t="s">
        <v>28</v>
      </c>
      <c r="J64" s="11" t="s">
        <v>28</v>
      </c>
      <c r="K64" s="11" t="s">
        <v>28</v>
      </c>
      <c r="L64" s="11" t="s">
        <v>28</v>
      </c>
      <c r="M64" s="10">
        <f t="shared" si="2"/>
        <v>35840.800000000003</v>
      </c>
    </row>
    <row r="65" spans="1:13" ht="31.5" x14ac:dyDescent="0.25">
      <c r="A65" s="41"/>
      <c r="B65" s="40"/>
      <c r="C65" s="40"/>
      <c r="D65" s="3" t="s">
        <v>17</v>
      </c>
      <c r="E65" s="10">
        <v>9181.9</v>
      </c>
      <c r="F65" s="10">
        <v>14439.3</v>
      </c>
      <c r="G65" s="10">
        <v>10427.4</v>
      </c>
      <c r="H65" s="11" t="s">
        <v>28</v>
      </c>
      <c r="I65" s="11" t="s">
        <v>28</v>
      </c>
      <c r="J65" s="11" t="s">
        <v>28</v>
      </c>
      <c r="K65" s="11" t="s">
        <v>28</v>
      </c>
      <c r="L65" s="11" t="s">
        <v>28</v>
      </c>
      <c r="M65" s="10">
        <f t="shared" si="2"/>
        <v>34048.6</v>
      </c>
    </row>
    <row r="66" spans="1:13" ht="31.5" x14ac:dyDescent="0.25">
      <c r="A66" s="41"/>
      <c r="B66" s="40"/>
      <c r="C66" s="40"/>
      <c r="D66" s="6" t="s">
        <v>19</v>
      </c>
      <c r="E66" s="10">
        <v>483.3</v>
      </c>
      <c r="F66" s="10">
        <v>760</v>
      </c>
      <c r="G66" s="10">
        <v>548.9</v>
      </c>
      <c r="H66" s="11" t="s">
        <v>28</v>
      </c>
      <c r="I66" s="11" t="s">
        <v>28</v>
      </c>
      <c r="J66" s="11" t="s">
        <v>28</v>
      </c>
      <c r="K66" s="11" t="s">
        <v>28</v>
      </c>
      <c r="L66" s="11" t="s">
        <v>28</v>
      </c>
      <c r="M66" s="10">
        <f t="shared" si="2"/>
        <v>1792.1999999999998</v>
      </c>
    </row>
    <row r="67" spans="1:13" x14ac:dyDescent="0.25">
      <c r="A67" s="41">
        <v>7</v>
      </c>
      <c r="B67" s="40" t="s">
        <v>18</v>
      </c>
      <c r="C67" s="40" t="s">
        <v>48</v>
      </c>
      <c r="D67" s="3" t="s">
        <v>16</v>
      </c>
      <c r="E67" s="10">
        <f>E68</f>
        <v>382391.4</v>
      </c>
      <c r="F67" s="10">
        <f t="shared" ref="F67:L67" si="22">F68</f>
        <v>349087.9</v>
      </c>
      <c r="G67" s="10">
        <f t="shared" si="22"/>
        <v>392679.07</v>
      </c>
      <c r="H67" s="11">
        <f t="shared" si="22"/>
        <v>426280.69</v>
      </c>
      <c r="I67" s="10">
        <f t="shared" si="22"/>
        <v>368809.5</v>
      </c>
      <c r="J67" s="10">
        <f t="shared" si="22"/>
        <v>386378.3</v>
      </c>
      <c r="K67" s="10">
        <f t="shared" si="22"/>
        <v>413839.4</v>
      </c>
      <c r="L67" s="10">
        <f t="shared" si="22"/>
        <v>421394.4</v>
      </c>
      <c r="M67" s="10">
        <f t="shared" si="2"/>
        <v>3140860.6599999997</v>
      </c>
    </row>
    <row r="68" spans="1:13" ht="48" customHeight="1" x14ac:dyDescent="0.25">
      <c r="A68" s="41"/>
      <c r="B68" s="40"/>
      <c r="C68" s="40"/>
      <c r="D68" s="3" t="s">
        <v>17</v>
      </c>
      <c r="E68" s="10">
        <v>382391.4</v>
      </c>
      <c r="F68" s="10">
        <v>349087.9</v>
      </c>
      <c r="G68" s="10">
        <v>392679.07</v>
      </c>
      <c r="H68" s="11">
        <v>426280.69</v>
      </c>
      <c r="I68" s="10">
        <v>368809.5</v>
      </c>
      <c r="J68" s="10">
        <v>386378.3</v>
      </c>
      <c r="K68" s="10">
        <v>413839.4</v>
      </c>
      <c r="L68" s="10">
        <v>421394.4</v>
      </c>
      <c r="M68" s="10">
        <f t="shared" si="2"/>
        <v>3140860.6599999997</v>
      </c>
    </row>
    <row r="69" spans="1:13" ht="31.5" x14ac:dyDescent="0.25">
      <c r="A69" s="4">
        <v>8</v>
      </c>
      <c r="B69" s="3" t="s">
        <v>9</v>
      </c>
      <c r="C69" s="14" t="s">
        <v>36</v>
      </c>
      <c r="D69" s="3" t="s">
        <v>16</v>
      </c>
      <c r="E69" s="12" t="s">
        <v>20</v>
      </c>
      <c r="F69" s="12" t="s">
        <v>20</v>
      </c>
      <c r="G69" s="12" t="s">
        <v>20</v>
      </c>
      <c r="H69" s="12" t="s">
        <v>20</v>
      </c>
      <c r="I69" s="12" t="s">
        <v>20</v>
      </c>
      <c r="J69" s="12" t="s">
        <v>20</v>
      </c>
      <c r="K69" s="12" t="s">
        <v>20</v>
      </c>
      <c r="L69" s="12" t="s">
        <v>20</v>
      </c>
      <c r="M69" s="12" t="s">
        <v>20</v>
      </c>
    </row>
    <row r="70" spans="1:13" ht="47.25" x14ac:dyDescent="0.25">
      <c r="A70" s="4">
        <v>9</v>
      </c>
      <c r="B70" s="3" t="s">
        <v>10</v>
      </c>
      <c r="C70" s="14" t="s">
        <v>49</v>
      </c>
      <c r="D70" s="3" t="s">
        <v>16</v>
      </c>
      <c r="E70" s="12" t="s">
        <v>20</v>
      </c>
      <c r="F70" s="12" t="s">
        <v>20</v>
      </c>
      <c r="G70" s="12" t="s">
        <v>20</v>
      </c>
      <c r="H70" s="12" t="s">
        <v>20</v>
      </c>
      <c r="I70" s="12" t="s">
        <v>20</v>
      </c>
      <c r="J70" s="12" t="s">
        <v>20</v>
      </c>
      <c r="K70" s="12" t="s">
        <v>20</v>
      </c>
      <c r="L70" s="12" t="s">
        <v>20</v>
      </c>
      <c r="M70" s="12" t="s">
        <v>20</v>
      </c>
    </row>
    <row r="71" spans="1:13" x14ac:dyDescent="0.25">
      <c r="A71" s="41">
        <v>10</v>
      </c>
      <c r="B71" s="40" t="s">
        <v>11</v>
      </c>
      <c r="C71" s="40" t="s">
        <v>50</v>
      </c>
      <c r="D71" s="3" t="s">
        <v>16</v>
      </c>
      <c r="E71" s="10">
        <f>E72</f>
        <v>4195.8</v>
      </c>
      <c r="F71" s="10">
        <f t="shared" ref="F71:L71" si="23">F72</f>
        <v>595</v>
      </c>
      <c r="G71" s="10">
        <f t="shared" si="23"/>
        <v>280</v>
      </c>
      <c r="H71" s="11">
        <f t="shared" si="23"/>
        <v>99</v>
      </c>
      <c r="I71" s="10">
        <f t="shared" si="23"/>
        <v>197.51</v>
      </c>
      <c r="J71" s="10">
        <f t="shared" si="23"/>
        <v>100</v>
      </c>
      <c r="K71" s="10">
        <f t="shared" si="23"/>
        <v>100</v>
      </c>
      <c r="L71" s="10">
        <f t="shared" si="23"/>
        <v>100</v>
      </c>
      <c r="M71" s="10">
        <f t="shared" si="2"/>
        <v>5667.31</v>
      </c>
    </row>
    <row r="72" spans="1:13" ht="31.5" x14ac:dyDescent="0.25">
      <c r="A72" s="41"/>
      <c r="B72" s="40"/>
      <c r="C72" s="40"/>
      <c r="D72" s="6" t="s">
        <v>19</v>
      </c>
      <c r="E72" s="10">
        <v>4195.8</v>
      </c>
      <c r="F72" s="10">
        <v>595</v>
      </c>
      <c r="G72" s="10">
        <v>280</v>
      </c>
      <c r="H72" s="11">
        <v>99</v>
      </c>
      <c r="I72" s="10">
        <v>197.51</v>
      </c>
      <c r="J72" s="10">
        <v>100</v>
      </c>
      <c r="K72" s="10">
        <v>100</v>
      </c>
      <c r="L72" s="10">
        <v>100</v>
      </c>
      <c r="M72" s="10">
        <f t="shared" si="2"/>
        <v>5667.31</v>
      </c>
    </row>
    <row r="73" spans="1:13" x14ac:dyDescent="0.25">
      <c r="A73" s="41">
        <v>11</v>
      </c>
      <c r="B73" s="40" t="s">
        <v>12</v>
      </c>
      <c r="C73" s="40" t="s">
        <v>51</v>
      </c>
      <c r="D73" s="3" t="s">
        <v>16</v>
      </c>
      <c r="E73" s="10">
        <f>E74</f>
        <v>264099</v>
      </c>
      <c r="F73" s="10">
        <f t="shared" ref="F73:L73" si="24">F74</f>
        <v>250666.3</v>
      </c>
      <c r="G73" s="10">
        <f t="shared" si="24"/>
        <v>223198.65</v>
      </c>
      <c r="H73" s="11">
        <f t="shared" si="24"/>
        <v>211729.66</v>
      </c>
      <c r="I73" s="10">
        <f t="shared" si="24"/>
        <v>224851.5</v>
      </c>
      <c r="J73" s="10">
        <f t="shared" si="24"/>
        <v>218285.3</v>
      </c>
      <c r="K73" s="10">
        <f t="shared" si="24"/>
        <v>216758.39999999999</v>
      </c>
      <c r="L73" s="10">
        <f t="shared" si="24"/>
        <v>217195.5</v>
      </c>
      <c r="M73" s="10">
        <f t="shared" si="2"/>
        <v>1826784.3099999998</v>
      </c>
    </row>
    <row r="74" spans="1:13" ht="31.5" x14ac:dyDescent="0.25">
      <c r="A74" s="41"/>
      <c r="B74" s="40"/>
      <c r="C74" s="40"/>
      <c r="D74" s="6" t="s">
        <v>19</v>
      </c>
      <c r="E74" s="10">
        <v>264099</v>
      </c>
      <c r="F74" s="10">
        <v>250666.3</v>
      </c>
      <c r="G74" s="10">
        <v>223198.65</v>
      </c>
      <c r="H74" s="11">
        <v>211729.66</v>
      </c>
      <c r="I74" s="10">
        <v>224851.5</v>
      </c>
      <c r="J74" s="10">
        <v>218285.3</v>
      </c>
      <c r="K74" s="10">
        <v>216758.39999999999</v>
      </c>
      <c r="L74" s="10">
        <v>217195.5</v>
      </c>
      <c r="M74" s="10">
        <f t="shared" si="2"/>
        <v>1826784.3099999998</v>
      </c>
    </row>
    <row r="75" spans="1:13" ht="66.75" customHeight="1" x14ac:dyDescent="0.25">
      <c r="A75" s="44">
        <v>12</v>
      </c>
      <c r="B75" s="42" t="s">
        <v>55</v>
      </c>
      <c r="C75" s="42" t="s">
        <v>57</v>
      </c>
      <c r="D75" s="18" t="s">
        <v>16</v>
      </c>
      <c r="E75" s="10" t="s">
        <v>28</v>
      </c>
      <c r="F75" s="10" t="s">
        <v>28</v>
      </c>
      <c r="G75" s="10" t="s">
        <v>28</v>
      </c>
      <c r="H75" s="10" t="s">
        <v>28</v>
      </c>
      <c r="I75" s="10">
        <f>I76</f>
        <v>350</v>
      </c>
      <c r="J75" s="10">
        <v>700</v>
      </c>
      <c r="K75" s="10">
        <v>350</v>
      </c>
      <c r="L75" s="10">
        <v>350</v>
      </c>
      <c r="M75" s="10">
        <f t="shared" ref="M75:M76" si="25">SUM(E75:L75)</f>
        <v>1750</v>
      </c>
    </row>
    <row r="76" spans="1:13" ht="31.5" x14ac:dyDescent="0.25">
      <c r="A76" s="45"/>
      <c r="B76" s="43"/>
      <c r="C76" s="43"/>
      <c r="D76" s="20" t="s">
        <v>19</v>
      </c>
      <c r="E76" s="10" t="s">
        <v>28</v>
      </c>
      <c r="F76" s="10" t="s">
        <v>28</v>
      </c>
      <c r="G76" s="10" t="s">
        <v>28</v>
      </c>
      <c r="H76" s="10" t="s">
        <v>28</v>
      </c>
      <c r="I76" s="10">
        <v>350</v>
      </c>
      <c r="J76" s="10">
        <v>700</v>
      </c>
      <c r="K76" s="10">
        <v>350</v>
      </c>
      <c r="L76" s="10">
        <v>350</v>
      </c>
      <c r="M76" s="10">
        <f t="shared" si="25"/>
        <v>1750</v>
      </c>
    </row>
    <row r="77" spans="1:13" ht="48" customHeight="1" x14ac:dyDescent="0.25">
      <c r="A77" s="21">
        <v>13</v>
      </c>
      <c r="B77" s="20" t="s">
        <v>59</v>
      </c>
      <c r="C77" s="20" t="s">
        <v>60</v>
      </c>
      <c r="D77" s="19" t="s">
        <v>16</v>
      </c>
      <c r="E77" s="10" t="s">
        <v>28</v>
      </c>
      <c r="F77" s="10" t="s">
        <v>28</v>
      </c>
      <c r="G77" s="10" t="s">
        <v>28</v>
      </c>
      <c r="H77" s="10" t="s">
        <v>28</v>
      </c>
      <c r="I77" s="10" t="s">
        <v>20</v>
      </c>
      <c r="J77" s="10" t="s">
        <v>28</v>
      </c>
      <c r="K77" s="10" t="s">
        <v>28</v>
      </c>
      <c r="L77" s="10" t="s">
        <v>28</v>
      </c>
      <c r="M77" s="10" t="s">
        <v>20</v>
      </c>
    </row>
    <row r="78" spans="1:13" s="13" customFormat="1" x14ac:dyDescent="0.25"/>
    <row r="79" spans="1:13" x14ac:dyDescent="0.25">
      <c r="A79" s="1" t="s">
        <v>58</v>
      </c>
    </row>
    <row r="80" spans="1:13" x14ac:dyDescent="0.25">
      <c r="A80" s="39" t="s">
        <v>56</v>
      </c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</row>
  </sheetData>
  <mergeCells count="89">
    <mergeCell ref="B50:B51"/>
    <mergeCell ref="A50:A51"/>
    <mergeCell ref="C52:C53"/>
    <mergeCell ref="C23:C24"/>
    <mergeCell ref="B23:B24"/>
    <mergeCell ref="A23:A24"/>
    <mergeCell ref="A52:A53"/>
    <mergeCell ref="A71:A72"/>
    <mergeCell ref="C44:C45"/>
    <mergeCell ref="B44:B45"/>
    <mergeCell ref="A44:A45"/>
    <mergeCell ref="C62:C63"/>
    <mergeCell ref="A62:A63"/>
    <mergeCell ref="B62:B63"/>
    <mergeCell ref="A48:A49"/>
    <mergeCell ref="C48:C49"/>
    <mergeCell ref="B58:B59"/>
    <mergeCell ref="A58:A59"/>
    <mergeCell ref="C50:C51"/>
    <mergeCell ref="I1:M1"/>
    <mergeCell ref="A7:M7"/>
    <mergeCell ref="E8:M8"/>
    <mergeCell ref="A8:A9"/>
    <mergeCell ref="B8:B9"/>
    <mergeCell ref="I3:M3"/>
    <mergeCell ref="I5:M5"/>
    <mergeCell ref="A6:M6"/>
    <mergeCell ref="C8:C9"/>
    <mergeCell ref="D8:D9"/>
    <mergeCell ref="C64:C66"/>
    <mergeCell ref="B64:B66"/>
    <mergeCell ref="A64:A66"/>
    <mergeCell ref="C20:C22"/>
    <mergeCell ref="B20:B22"/>
    <mergeCell ref="C38:C40"/>
    <mergeCell ref="C29:C31"/>
    <mergeCell ref="B29:B31"/>
    <mergeCell ref="B26:B28"/>
    <mergeCell ref="A20:A22"/>
    <mergeCell ref="C60:C61"/>
    <mergeCell ref="B60:B61"/>
    <mergeCell ref="A60:A61"/>
    <mergeCell ref="C54:C55"/>
    <mergeCell ref="B54:B55"/>
    <mergeCell ref="A54:A55"/>
    <mergeCell ref="C11:C13"/>
    <mergeCell ref="B11:B13"/>
    <mergeCell ref="A11:A13"/>
    <mergeCell ref="C17:C19"/>
    <mergeCell ref="C35:C37"/>
    <mergeCell ref="B32:B34"/>
    <mergeCell ref="C32:C34"/>
    <mergeCell ref="A32:A34"/>
    <mergeCell ref="A29:A31"/>
    <mergeCell ref="B17:B19"/>
    <mergeCell ref="A17:A19"/>
    <mergeCell ref="A14:A16"/>
    <mergeCell ref="C14:C16"/>
    <mergeCell ref="B14:B16"/>
    <mergeCell ref="C26:C28"/>
    <mergeCell ref="A26:A28"/>
    <mergeCell ref="A80:M80"/>
    <mergeCell ref="C67:C68"/>
    <mergeCell ref="B67:B68"/>
    <mergeCell ref="A67:A68"/>
    <mergeCell ref="C73:C74"/>
    <mergeCell ref="B73:B74"/>
    <mergeCell ref="C75:C76"/>
    <mergeCell ref="B75:B76"/>
    <mergeCell ref="A75:A76"/>
    <mergeCell ref="A73:A74"/>
    <mergeCell ref="C71:C72"/>
    <mergeCell ref="B71:B72"/>
    <mergeCell ref="C58:C59"/>
    <mergeCell ref="A35:A37"/>
    <mergeCell ref="B35:B37"/>
    <mergeCell ref="C46:C47"/>
    <mergeCell ref="B46:B47"/>
    <mergeCell ref="A46:A47"/>
    <mergeCell ref="B48:B49"/>
    <mergeCell ref="A38:A40"/>
    <mergeCell ref="B38:B40"/>
    <mergeCell ref="C56:C57"/>
    <mergeCell ref="B56:B57"/>
    <mergeCell ref="A56:A57"/>
    <mergeCell ref="B41:B42"/>
    <mergeCell ref="A41:A42"/>
    <mergeCell ref="C41:C42"/>
    <mergeCell ref="B52:B53"/>
  </mergeCells>
  <printOptions horizontalCentered="1"/>
  <pageMargins left="0.47244094488188981" right="0.19685039370078741" top="0.74803149606299213" bottom="0.74803149606299213" header="0.31496062992125984" footer="0.31496062992125984"/>
  <pageSetup paperSize="9" scale="78" firstPageNumber="42" fitToHeight="6" orientation="landscape" useFirstPageNumber="1" r:id="rId1"/>
  <headerFooter>
    <oddHeader>&amp;C&amp;"Times New Roman,обычный"&amp;14&amp;P</oddHeader>
  </headerFooter>
  <rowBreaks count="3" manualBreakCount="3">
    <brk id="24" max="12" man="1"/>
    <brk id="42" max="16383" man="1"/>
    <brk id="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" sqref="F1:F1048576"/>
    </sheetView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Лист1!Заголовки_для_печати</vt:lpstr>
    </vt:vector>
  </TitlesOfParts>
  <Company>УГСЗН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А. Кротов</dc:creator>
  <cp:lastModifiedBy>Любовь В. Кузнецова</cp:lastModifiedBy>
  <cp:lastPrinted>2017-11-29T10:35:11Z</cp:lastPrinted>
  <dcterms:created xsi:type="dcterms:W3CDTF">2014-10-01T07:18:27Z</dcterms:created>
  <dcterms:modified xsi:type="dcterms:W3CDTF">2018-02-08T13:25:48Z</dcterms:modified>
</cp:coreProperties>
</file>